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1" i="1"/>
  <c r="G21"/>
  <c r="E2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4" s="1"/>
  <c r="G8" l="1"/>
  <c r="H8" s="1"/>
  <c r="F21"/>
</calcChain>
</file>

<file path=xl/sharedStrings.xml><?xml version="1.0" encoding="utf-8"?>
<sst xmlns="http://schemas.openxmlformats.org/spreadsheetml/2006/main" count="53" uniqueCount="52">
  <si>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</si>
  <si>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</si>
  <si>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</si>
  <si>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</si>
  <si>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</si>
  <si>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</si>
  <si>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</si>
  <si>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</si>
  <si>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</si>
  <si>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</si>
  <si>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</si>
  <si>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</si>
  <si>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</si>
  <si>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</si>
  <si>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</si>
  <si>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</si>
  <si>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Garretg</t>
  </si>
  <si>
    <t>Garcia</t>
  </si>
  <si>
    <t>Strdiffert</t>
  </si>
  <si>
    <t>Smith</t>
  </si>
  <si>
    <t>Irwin</t>
  </si>
  <si>
    <t>Thomas</t>
  </si>
  <si>
    <t>Washington</t>
  </si>
  <si>
    <t>Moorland</t>
  </si>
  <si>
    <t>Mendoza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</si>
  <si>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</si>
  <si>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</si>
  <si>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</si>
  <si>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</si>
  <si>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</si>
  <si>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</si>
  <si>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</si>
  <si>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</si>
  <si>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</si>
  <si>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</si>
  <si>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</si>
  <si>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</si>
  <si>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</si>
  <si>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TOTALS</t>
  </si>
  <si>
    <t>City Manager</t>
  </si>
  <si>
    <t>Water Director</t>
  </si>
  <si>
    <t>City Auditor</t>
  </si>
  <si>
    <t>Legall Secretary</t>
  </si>
  <si>
    <t>Utility Administrator</t>
  </si>
  <si>
    <t>Field Operations Crewleader</t>
  </si>
  <si>
    <t>Assistant ITS Director</t>
  </si>
  <si>
    <t>AccountTechnician</t>
  </si>
  <si>
    <t>Compliance Specialist</t>
  </si>
  <si>
    <t>Senior Librarian</t>
  </si>
  <si>
    <t>Librarian</t>
  </si>
  <si>
    <t>Public Events Manager</t>
  </si>
  <si>
    <t>Operations Manager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</si>
</sst>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2011 Salaries of Fort</a:t>
            </a:r>
            <a:r>
              <a:rPr lang="en-US" baseline="0"/>
              <a:t> Worth Employees</a:t>
            </a:r>
            <a:endParaRPr lang="en-US"/>
          </a:p>
        </c:rich>
      </c:tx>
      <c:layout/>
    </c:title>
    <c:view3D>
      <c:rotX val="0"/>
      <c:rotY val="0"/>
      <c:perspective val="50"/>
    </c:view3D>
    <c:floor>
      <c:spPr>
        <a:solidFill>
          <a:srgbClr val="0070C0"/>
        </a:solidFill>
      </c:spPr>
    </c:floor>
    <c:sideWall>
      <c:spPr>
        <a:solidFill>
          <a:srgbClr val="0070C0"/>
        </a:solidFill>
      </c:spPr>
    </c:sideWall>
    <c:backWall>
      <c:spPr>
        <a:solidFill>
          <a:srgbClr val="0070C0"/>
        </a:solidFill>
      </c:spPr>
    </c:backWall>
    <c:plotArea>
      <c:layout>
        <c:manualLayout>
          <c:layoutTarget val="inner"/>
          <c:xMode val="edge"/>
          <c:yMode val="edge"/>
          <c:x val="0.12410074827603071"/>
          <c:y val="9.5612201017245727E-2"/>
          <c:w val="0.86430504882541859"/>
          <c:h val="0.55557592024160818"/>
        </c:manualLayout>
      </c:layout>
      <c:bar3DChart>
        <c:barDir val="col"/>
        <c:grouping val="clustered"/>
        <c:ser>
          <c:idx val="1"/>
          <c:order val="0"/>
          <c:tx>
            <c:v>Salary of 2011</c:v>
          </c:tx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Legall Secretary</c:v>
                </c:pt>
                <c:pt idx="10">
                  <c:v>AccountTechnician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dLbls/>
        <c:gapWidth val="75"/>
        <c:shape val="box"/>
        <c:axId val="73957760"/>
        <c:axId val="73960448"/>
        <c:axId val="0"/>
      </c:bar3DChart>
      <c:catAx>
        <c:axId val="7395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000" u="sng"/>
                </a:pPr>
                <a:r>
                  <a:rPr lang="en-US" sz="2000" u="sng"/>
                  <a:t>Postition</a:t>
                </a:r>
              </a:p>
            </c:rich>
          </c:tx>
          <c:layout>
            <c:manualLayout>
              <c:xMode val="edge"/>
              <c:yMode val="edge"/>
              <c:x val="0.44842164294680559"/>
              <c:y val="0.82820271759815345"/>
            </c:manualLayout>
          </c:layout>
        </c:title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3960448"/>
        <c:crosses val="autoZero"/>
        <c:auto val="1"/>
        <c:lblAlgn val="ctr"/>
        <c:lblOffset val="100"/>
      </c:catAx>
      <c:valAx>
        <c:axId val="73960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800" u="sng"/>
                </a:pPr>
                <a:r>
                  <a:rPr lang="en-US" sz="1800" u="sng"/>
                  <a:t>Salary</a:t>
                </a:r>
              </a:p>
            </c:rich>
          </c:tx>
          <c:layout>
            <c:manualLayout>
              <c:xMode val="edge"/>
              <c:yMode val="edge"/>
              <c:x val="1.5625438124582246E-3"/>
              <c:y val="0.25421336457236632"/>
            </c:manualLayout>
          </c:layout>
        </c:title>
        <c:numFmt formatCode="&quot;$&quot;#,##0.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3957760"/>
        <c:crosses val="autoZero"/>
        <c:crossBetween val="between"/>
      </c:valAx>
    </c:plotArea>
    <c:legend>
      <c:legendPos val="b"/>
      <c:layout/>
    </c:legend>
    <c:plotVisOnly val="1"/>
  </c:chart>
  <c:spPr>
    <a:solidFill>
      <a:srgbClr val="FFFF00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57149</xdr:rowOff>
    </xdr:from>
    <xdr:to>
      <xdr:col>14</xdr:col>
      <xdr:colOff>47625</xdr:colOff>
      <xdr:row>26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H24" sqref="H24"/>
    </sheetView>
  </sheetViews>
  <sheetFormatPr defaultRowHeight="15"/>
  <cols>
    <col min="1" max="2" width="15.7109375" style="3" customWidth="1"/>
    <col min="3" max="3" width="25.7109375" style="3" customWidth="1"/>
    <col min="4" max="4" width="13.7109375" style="5" customWidth="1"/>
    <col min="5" max="8" width="13.7109375" style="7" customWidth="1"/>
  </cols>
  <sheetData>
    <row r="1" spans="1:8" s="1" customFormat="1">
      <c r="A1" s="2" t="s">
        <v>0</v>
      </c>
      <c r="B1" s="2"/>
      <c r="C1" s="2"/>
      <c r="D1" s="4"/>
      <c r="E1" s="6"/>
      <c r="F1" s="6"/>
      <c r="G1" s="6"/>
      <c r="H1" s="6"/>
    </row>
    <row r="2" spans="1:8" s="1" customFormat="1">
      <c r="A2" s="2" t="s">
        <v>1</v>
      </c>
      <c r="B2" s="2"/>
      <c r="C2" s="2"/>
      <c r="D2" s="4"/>
      <c r="E2" s="6"/>
      <c r="F2" s="6"/>
      <c r="G2" s="6"/>
      <c r="H2" s="6"/>
    </row>
    <row r="3" spans="1:8" s="1" customFormat="1">
      <c r="A3" s="2" t="s">
        <v>2</v>
      </c>
      <c r="B3" s="2"/>
      <c r="C3" s="2"/>
      <c r="D3" s="4"/>
      <c r="E3" s="6"/>
      <c r="F3" s="6"/>
      <c r="G3" s="6"/>
      <c r="H3" s="6"/>
    </row>
    <row r="4" spans="1:8" s="1" customFormat="1">
      <c r="A4" s="2"/>
      <c r="B4" s="2"/>
      <c r="C4" s="2"/>
      <c r="D4" s="4"/>
      <c r="E4" s="6"/>
      <c r="F4" s="6"/>
      <c r="G4" s="6"/>
      <c r="H4" s="6"/>
    </row>
    <row r="5" spans="1:8" s="1" customFormat="1">
      <c r="A5" s="8"/>
      <c r="B5" s="8"/>
      <c r="C5" s="8"/>
      <c r="D5" s="9" t="s">
        <v>6</v>
      </c>
      <c r="E5" s="10">
        <v>2010</v>
      </c>
      <c r="F5" s="10" t="s">
        <v>9</v>
      </c>
      <c r="G5" s="10">
        <v>2011</v>
      </c>
      <c r="H5" s="10">
        <v>2011</v>
      </c>
    </row>
    <row r="6" spans="1:8" s="1" customFormat="1">
      <c r="A6" s="8" t="s">
        <v>3</v>
      </c>
      <c r="B6" s="8" t="s">
        <v>4</v>
      </c>
      <c r="C6" s="8" t="s">
        <v>5</v>
      </c>
      <c r="D6" s="9" t="s">
        <v>7</v>
      </c>
      <c r="E6" s="10" t="s">
        <v>8</v>
      </c>
      <c r="F6" s="10" t="s">
        <v>10</v>
      </c>
      <c r="G6" s="10" t="s">
        <v>11</v>
      </c>
      <c r="H6" s="10" t="s">
        <v>8</v>
      </c>
    </row>
    <row r="7" spans="1:8">
      <c r="A7" s="11"/>
      <c r="B7" s="11"/>
      <c r="C7" s="11"/>
      <c r="D7" s="12"/>
      <c r="E7" s="13"/>
      <c r="F7" s="13"/>
      <c r="G7" s="13"/>
      <c r="H7" s="13"/>
    </row>
    <row r="8" spans="1:8">
      <c r="A8" s="11" t="s">
        <v>12</v>
      </c>
      <c r="B8" s="11" t="s">
        <v>25</v>
      </c>
      <c r="C8" s="11" t="s">
        <v>39</v>
      </c>
      <c r="D8" s="12">
        <v>25</v>
      </c>
      <c r="E8" s="14">
        <v>226595</v>
      </c>
      <c r="F8" s="15">
        <f>IF(D8&gt;=5,5.5%,4%)</f>
        <v>5.5E-2</v>
      </c>
      <c r="G8" s="14">
        <f>(E8*F8)</f>
        <v>12462.725</v>
      </c>
      <c r="H8" s="14">
        <f>(E8+G8)</f>
        <v>239057.72500000001</v>
      </c>
    </row>
    <row r="9" spans="1:8">
      <c r="A9" s="11" t="s">
        <v>13</v>
      </c>
      <c r="B9" s="11" t="s">
        <v>26</v>
      </c>
      <c r="C9" s="11" t="s">
        <v>40</v>
      </c>
      <c r="D9" s="12">
        <v>3</v>
      </c>
      <c r="E9" s="14">
        <v>147347</v>
      </c>
      <c r="F9" s="15">
        <f>IF(D9&gt;=5,5.5%,4%)</f>
        <v>0.04</v>
      </c>
      <c r="G9" s="14">
        <f>(E9*F9)</f>
        <v>5893.88</v>
      </c>
      <c r="H9" s="14">
        <f>(E9+G9)</f>
        <v>153240.88</v>
      </c>
    </row>
    <row r="10" spans="1:8">
      <c r="A10" s="11" t="s">
        <v>14</v>
      </c>
      <c r="B10" s="11" t="s">
        <v>27</v>
      </c>
      <c r="C10" s="11" t="s">
        <v>41</v>
      </c>
      <c r="D10" s="12">
        <v>5</v>
      </c>
      <c r="E10" s="14">
        <v>139048</v>
      </c>
      <c r="F10" s="15">
        <f>IF(D10&gt;=5,5.5%,4%)</f>
        <v>5.5E-2</v>
      </c>
      <c r="G10" s="14">
        <f>(E10*F10)</f>
        <v>7647.64</v>
      </c>
      <c r="H10" s="14">
        <f>(E10+G10)</f>
        <v>146695.64000000001</v>
      </c>
    </row>
    <row r="11" spans="1:8">
      <c r="A11" s="11" t="s">
        <v>18</v>
      </c>
      <c r="B11" s="11" t="s">
        <v>31</v>
      </c>
      <c r="C11" s="11" t="s">
        <v>45</v>
      </c>
      <c r="D11" s="12">
        <v>6</v>
      </c>
      <c r="E11" s="14">
        <v>135429</v>
      </c>
      <c r="F11" s="15">
        <f>IF(D11&gt;=5,5.5%,4%)</f>
        <v>5.5E-2</v>
      </c>
      <c r="G11" s="14">
        <f>(E11*F11)</f>
        <v>7448.5950000000003</v>
      </c>
      <c r="H11" s="14">
        <f>(E11+G11)</f>
        <v>142877.595</v>
      </c>
    </row>
    <row r="12" spans="1:8">
      <c r="A12" s="11" t="s">
        <v>16</v>
      </c>
      <c r="B12" s="11" t="s">
        <v>29</v>
      </c>
      <c r="C12" s="11" t="s">
        <v>43</v>
      </c>
      <c r="D12" s="12">
        <v>16</v>
      </c>
      <c r="E12" s="14">
        <v>131934</v>
      </c>
      <c r="F12" s="15">
        <f>IF(D12&gt;=5,5.5%,4%)</f>
        <v>5.5E-2</v>
      </c>
      <c r="G12" s="14">
        <f>(E12*F12)</f>
        <v>7256.37</v>
      </c>
      <c r="H12" s="14">
        <f>(E12+G12)</f>
        <v>139190.37</v>
      </c>
    </row>
    <row r="13" spans="1:8">
      <c r="A13" s="11" t="s">
        <v>23</v>
      </c>
      <c r="B13" s="11" t="s">
        <v>36</v>
      </c>
      <c r="C13" s="11" t="s">
        <v>50</v>
      </c>
      <c r="D13" s="12">
        <v>12</v>
      </c>
      <c r="E13" s="14">
        <v>62008</v>
      </c>
      <c r="F13" s="15">
        <f>IF(D13&gt;=5,5.5%,4%)</f>
        <v>5.5E-2</v>
      </c>
      <c r="G13" s="14">
        <f>(E13*F13)</f>
        <v>3410.44</v>
      </c>
      <c r="H13" s="14">
        <f>(E13+G13)</f>
        <v>65418.44</v>
      </c>
    </row>
    <row r="14" spans="1:8">
      <c r="A14" s="11" t="s">
        <v>24</v>
      </c>
      <c r="B14" s="11" t="s">
        <v>37</v>
      </c>
      <c r="C14" s="11" t="s">
        <v>51</v>
      </c>
      <c r="D14" s="12">
        <v>11</v>
      </c>
      <c r="E14" s="14">
        <v>50107</v>
      </c>
      <c r="F14" s="15">
        <f>IF(D14&gt;=5,5.5%,4%)</f>
        <v>5.5E-2</v>
      </c>
      <c r="G14" s="14">
        <f>(E14*F14)</f>
        <v>2755.8850000000002</v>
      </c>
      <c r="H14" s="14">
        <f>(E14+G14)</f>
        <v>52862.885000000002</v>
      </c>
    </row>
    <row r="15" spans="1:8">
      <c r="A15" s="11" t="s">
        <v>22</v>
      </c>
      <c r="B15" s="11" t="s">
        <v>35</v>
      </c>
      <c r="C15" s="11" t="s">
        <v>49</v>
      </c>
      <c r="D15" s="12">
        <v>4</v>
      </c>
      <c r="E15" s="14">
        <v>50232</v>
      </c>
      <c r="F15" s="15">
        <f>IF(D15&gt;=5,5.5%,4%)</f>
        <v>0.04</v>
      </c>
      <c r="G15" s="14">
        <f>(E15*F15)</f>
        <v>2009.28</v>
      </c>
      <c r="H15" s="14">
        <f>(E15+G15)</f>
        <v>52241.279999999999</v>
      </c>
    </row>
    <row r="16" spans="1:8">
      <c r="A16" s="11" t="s">
        <v>21</v>
      </c>
      <c r="B16" s="11" t="s">
        <v>34</v>
      </c>
      <c r="C16" s="11" t="s">
        <v>48</v>
      </c>
      <c r="D16" s="12">
        <v>17</v>
      </c>
      <c r="E16" s="14">
        <v>45448</v>
      </c>
      <c r="F16" s="15">
        <f>IF(D16&gt;=5,5.5%,4%)</f>
        <v>5.5E-2</v>
      </c>
      <c r="G16" s="14">
        <f>(E16*F16)</f>
        <v>2499.64</v>
      </c>
      <c r="H16" s="14">
        <f>(E16+G16)</f>
        <v>47947.64</v>
      </c>
    </row>
    <row r="17" spans="1:8">
      <c r="A17" s="11" t="s">
        <v>15</v>
      </c>
      <c r="B17" s="11" t="s">
        <v>28</v>
      </c>
      <c r="C17" s="11" t="s">
        <v>42</v>
      </c>
      <c r="D17" s="12">
        <v>10</v>
      </c>
      <c r="E17" s="14">
        <v>40290</v>
      </c>
      <c r="F17" s="15">
        <f>IF(D17&gt;=5,5.5%,4%)</f>
        <v>5.5E-2</v>
      </c>
      <c r="G17" s="14">
        <f>(E17*F17)</f>
        <v>2215.9499999999998</v>
      </c>
      <c r="H17" s="14">
        <f>(E17+G17)</f>
        <v>42505.95</v>
      </c>
    </row>
    <row r="18" spans="1:8">
      <c r="A18" s="11" t="s">
        <v>19</v>
      </c>
      <c r="B18" s="11" t="s">
        <v>32</v>
      </c>
      <c r="C18" s="11" t="s">
        <v>46</v>
      </c>
      <c r="D18" s="12">
        <v>3</v>
      </c>
      <c r="E18" s="14">
        <v>40290</v>
      </c>
      <c r="F18" s="15">
        <f>IF(D18&gt;=5,5.5%,4%)</f>
        <v>0.04</v>
      </c>
      <c r="G18" s="14">
        <f>(E18*F18)</f>
        <v>1611.6000000000001</v>
      </c>
      <c r="H18" s="14">
        <f>(E18+G18)</f>
        <v>41901.599999999999</v>
      </c>
    </row>
    <row r="19" spans="1:8">
      <c r="A19" s="11" t="s">
        <v>17</v>
      </c>
      <c r="B19" s="11" t="s">
        <v>30</v>
      </c>
      <c r="C19" s="11" t="s">
        <v>44</v>
      </c>
      <c r="D19" s="12">
        <v>1</v>
      </c>
      <c r="E19" s="14">
        <v>40269</v>
      </c>
      <c r="F19" s="15">
        <f>IF(D19&gt;=5,5.5%,4%)</f>
        <v>0.04</v>
      </c>
      <c r="G19" s="14">
        <f>(E19*F19)</f>
        <v>1610.76</v>
      </c>
      <c r="H19" s="14">
        <f>(E19+G19)</f>
        <v>41879.760000000002</v>
      </c>
    </row>
    <row r="20" spans="1:8">
      <c r="A20" s="11" t="s">
        <v>20</v>
      </c>
      <c r="B20" s="11" t="s">
        <v>33</v>
      </c>
      <c r="C20" s="11" t="s">
        <v>47</v>
      </c>
      <c r="D20" s="12">
        <v>4</v>
      </c>
      <c r="E20" s="14">
        <v>40165</v>
      </c>
      <c r="F20" s="15">
        <f>IF(D20&gt;=5,5.5%,4%)</f>
        <v>0.04</v>
      </c>
      <c r="G20" s="14">
        <f>(E20*F20)</f>
        <v>1606.6000000000001</v>
      </c>
      <c r="H20" s="14">
        <f>(E20+G20)</f>
        <v>41771.599999999999</v>
      </c>
    </row>
    <row r="21" spans="1:8" s="1" customFormat="1">
      <c r="A21" s="8" t="s">
        <v>38</v>
      </c>
      <c r="B21" s="8"/>
      <c r="C21" s="8"/>
      <c r="D21" s="9"/>
      <c r="E21" s="16">
        <f>SUM(E8:E20)</f>
        <v>1149162</v>
      </c>
      <c r="F21" s="10">
        <f>COUNTIF(F8:F20,5.5%)</f>
        <v>8</v>
      </c>
      <c r="G21" s="16">
        <f>SUM(G8:G20)</f>
        <v>58429.364999999998</v>
      </c>
      <c r="H21" s="16">
        <f>SUM(H8:H20)</f>
        <v>1207591.3650000002</v>
      </c>
    </row>
    <row r="24" spans="1:8">
      <c r="F24" s="7">
        <f>COUNTIF(F8:F20,4%)</f>
        <v>5</v>
      </c>
    </row>
  </sheetData>
  <sortState ref="A8:H21">
    <sortCondition descending="1" ref="H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2012-04-10T13:00:52Z</dcterms:created>
  <dcterms:modified xsi:type="dcterms:W3CDTF">2012-04-10T13:29:21Z</dcterms:modified>
</cp:coreProperties>
</file>